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hart3" sheetId="11" r:id="rId1"/>
    <sheet name="πίνακες 1-2" sheetId="1" r:id="rId2"/>
  </sheets>
  <definedNames>
    <definedName name="_xlnm.Print_Area" localSheetId="1">'πίνακες 1-2'!$A$1:$I$32</definedName>
  </definedNames>
  <calcPr calcId="125725"/>
</workbook>
</file>

<file path=xl/calcChain.xml><?xml version="1.0" encoding="utf-8"?>
<calcChain xmlns="http://schemas.openxmlformats.org/spreadsheetml/2006/main">
  <c r="D30" i="1"/>
  <c r="D17"/>
  <c r="B30"/>
  <c r="B17"/>
  <c r="E30"/>
  <c r="F27"/>
  <c r="G27" s="1"/>
  <c r="E27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29"/>
  <c r="G29" s="1"/>
  <c r="F28"/>
  <c r="G28" s="1"/>
  <c r="F26"/>
  <c r="G26" s="1"/>
  <c r="F25"/>
  <c r="G25" s="1"/>
  <c r="E15"/>
  <c r="C15"/>
  <c r="V5"/>
  <c r="V6"/>
  <c r="V7"/>
  <c r="V8"/>
  <c r="V9"/>
  <c r="V10"/>
  <c r="V11"/>
  <c r="V12"/>
  <c r="V13"/>
  <c r="P15"/>
  <c r="N15"/>
  <c r="L15"/>
  <c r="U14"/>
  <c r="Q13" s="1"/>
  <c r="T14"/>
  <c r="O13" s="1"/>
  <c r="S14"/>
  <c r="M13" s="1"/>
  <c r="O9"/>
  <c r="Q6"/>
  <c r="C28"/>
  <c r="C30"/>
  <c r="O7"/>
  <c r="M8"/>
  <c r="O10"/>
  <c r="O6"/>
  <c r="C25"/>
  <c r="E28"/>
  <c r="E29"/>
  <c r="F17" l="1"/>
  <c r="C29"/>
  <c r="E25"/>
  <c r="E26"/>
  <c r="C26"/>
  <c r="F30"/>
  <c r="G30" s="1"/>
  <c r="C12"/>
  <c r="Q11"/>
  <c r="Q8"/>
  <c r="Q14"/>
  <c r="Q10"/>
  <c r="M6"/>
  <c r="Q7"/>
  <c r="M7"/>
  <c r="Q9"/>
  <c r="M14"/>
  <c r="Q12"/>
  <c r="M11"/>
  <c r="Q15"/>
  <c r="E14"/>
  <c r="M9"/>
  <c r="O12"/>
  <c r="M12"/>
  <c r="M10"/>
  <c r="O8"/>
  <c r="O11"/>
  <c r="O14"/>
  <c r="E9"/>
  <c r="E12"/>
  <c r="C27"/>
  <c r="G17"/>
  <c r="E17"/>
  <c r="E16"/>
  <c r="E13"/>
  <c r="E10"/>
  <c r="E11"/>
  <c r="C13"/>
  <c r="C16"/>
  <c r="C14"/>
  <c r="V14"/>
  <c r="C9"/>
  <c r="C11"/>
  <c r="C10"/>
  <c r="C17"/>
  <c r="M15" l="1"/>
  <c r="O15"/>
</calcChain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<sst xmlns="http://schemas.openxmlformats.org/spreadsheetml/2006/main" count="65" uniqueCount="36">
  <si>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</si>
  <si>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</si>
  <si>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</si>
  <si>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</si>
  <si>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</si>
  <si>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</si>
  <si>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</si>
  <si>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</si>
  <si>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</si>
  <si>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</si>
  <si>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</si>
  <si>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</si>
  <si>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</si>
  <si>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</si>
  <si>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</si>
  <si>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</si>
  <si>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</si>
  <si>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</si>
  <si>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</si>
  <si>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</si>
  <si>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</si>
  <si>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</si>
  <si>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</si>
  <si>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</si>
  <si>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</si>
  <si>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</si>
  <si>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</si>
  <si>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</si>
  <si>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</si>
  <si>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</si>
  <si>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</si>
  <si>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</si>
  <si>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</si>
  <si>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>Ιούλιος 2014</t>
  </si>
  <si>
    <t xml:space="preserve">ΝΕΟΕΙΣΕΡΧΟΜΕΝΩΝ ΚΑΤΑ ΕΠΑΡΧΙΑ </t>
  </si>
  <si>
    <t>Αύγουστος 2014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</si>
</sst>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9" fontId="4" fillId="2" borderId="7" xfId="1" applyFont="1" applyFill="1" applyBorder="1"/>
    <xf numFmtId="0" fontId="0" fillId="0" borderId="0" xfId="0" applyFill="1"/>
    <xf numFmtId="3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NumberFormat="1" applyFont="1" applyBorder="1"/>
    <xf numFmtId="9" fontId="0" fillId="0" borderId="0" xfId="0" applyNumberFormat="1" applyBorder="1"/>
    <xf numFmtId="164" fontId="0" fillId="0" borderId="0" xfId="0" applyNumberFormat="1" applyBorder="1"/>
    <xf numFmtId="9" fontId="2" fillId="0" borderId="0" xfId="1" applyFont="1" applyBorder="1"/>
    <xf numFmtId="9" fontId="4" fillId="0" borderId="0" xfId="1" applyFont="1" applyBorder="1"/>
    <xf numFmtId="9" fontId="4" fillId="0" borderId="0" xfId="1" applyFont="1" applyFill="1" applyBorder="1"/>
    <xf numFmtId="0" fontId="4" fillId="2" borderId="12" xfId="0" applyFont="1" applyFill="1" applyBorder="1"/>
    <xf numFmtId="0" fontId="4" fillId="2" borderId="6" xfId="0" applyFont="1" applyFill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7" fillId="0" borderId="0" xfId="0" applyFont="1" applyAlignment="1"/>
    <xf numFmtId="0" fontId="6" fillId="0" borderId="17" xfId="0" applyFont="1" applyBorder="1"/>
    <xf numFmtId="0" fontId="7" fillId="0" borderId="18" xfId="0" applyFont="1" applyBorder="1"/>
    <xf numFmtId="0" fontId="6" fillId="0" borderId="21" xfId="0" applyFont="1" applyBorder="1"/>
    <xf numFmtId="0" fontId="7" fillId="0" borderId="22" xfId="0" applyFont="1" applyBorder="1"/>
    <xf numFmtId="0" fontId="6" fillId="0" borderId="23" xfId="0" applyFont="1" applyBorder="1"/>
    <xf numFmtId="9" fontId="6" fillId="0" borderId="14" xfId="1" applyFont="1" applyBorder="1"/>
    <xf numFmtId="9" fontId="6" fillId="0" borderId="9" xfId="1" applyFont="1" applyBorder="1"/>
    <xf numFmtId="9" fontId="6" fillId="0" borderId="4" xfId="1" applyFont="1" applyBorder="1"/>
    <xf numFmtId="9" fontId="6" fillId="0" borderId="16" xfId="1" applyFont="1" applyBorder="1"/>
    <xf numFmtId="3" fontId="0" fillId="0" borderId="0" xfId="0" applyNumberFormat="1" applyBorder="1"/>
    <xf numFmtId="9" fontId="4" fillId="0" borderId="0" xfId="0" applyNumberFormat="1" applyFont="1" applyBorder="1"/>
    <xf numFmtId="0" fontId="1" fillId="0" borderId="15" xfId="0" applyFont="1" applyBorder="1" applyAlignment="1">
      <alignment horizontal="center"/>
    </xf>
    <xf numFmtId="0" fontId="7" fillId="2" borderId="24" xfId="0" applyFont="1" applyFill="1" applyBorder="1"/>
    <xf numFmtId="9" fontId="7" fillId="2" borderId="26" xfId="1" applyFont="1" applyFill="1" applyBorder="1"/>
    <xf numFmtId="9" fontId="6" fillId="0" borderId="14" xfId="1" applyNumberFormat="1" applyFont="1" applyBorder="1"/>
    <xf numFmtId="0" fontId="0" fillId="0" borderId="14" xfId="0" applyBorder="1"/>
    <xf numFmtId="0" fontId="0" fillId="0" borderId="14" xfId="0" applyNumberFormat="1" applyBorder="1"/>
    <xf numFmtId="0" fontId="7" fillId="0" borderId="19" xfId="0" applyFont="1" applyBorder="1"/>
    <xf numFmtId="0" fontId="7" fillId="0" borderId="20" xfId="0" applyFont="1" applyBorder="1"/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31" xfId="0" applyFont="1" applyBorder="1"/>
    <xf numFmtId="9" fontId="7" fillId="2" borderId="32" xfId="1" applyNumberFormat="1" applyFont="1" applyFill="1" applyBorder="1"/>
    <xf numFmtId="0" fontId="9" fillId="0" borderId="14" xfId="0" applyFont="1" applyBorder="1"/>
    <xf numFmtId="9" fontId="6" fillId="0" borderId="14" xfId="0" applyNumberFormat="1" applyFont="1" applyBorder="1"/>
    <xf numFmtId="9" fontId="4" fillId="2" borderId="26" xfId="1" applyFont="1" applyFill="1" applyBorder="1"/>
    <xf numFmtId="0" fontId="4" fillId="2" borderId="26" xfId="0" applyFont="1" applyFill="1" applyBorder="1"/>
    <xf numFmtId="0" fontId="1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0" xfId="0" applyFont="1"/>
    <xf numFmtId="3" fontId="10" fillId="0" borderId="9" xfId="0" applyNumberFormat="1" applyFont="1" applyFill="1" applyBorder="1"/>
    <xf numFmtId="3" fontId="10" fillId="0" borderId="9" xfId="0" applyNumberFormat="1" applyFont="1" applyBorder="1"/>
    <xf numFmtId="3" fontId="10" fillId="0" borderId="0" xfId="0" applyNumberFormat="1" applyFont="1"/>
    <xf numFmtId="9" fontId="11" fillId="0" borderId="0" xfId="1" applyFont="1"/>
    <xf numFmtId="0" fontId="11" fillId="0" borderId="8" xfId="0" applyFont="1" applyBorder="1"/>
    <xf numFmtId="164" fontId="10" fillId="0" borderId="11" xfId="0" applyNumberFormat="1" applyFont="1" applyFill="1" applyBorder="1"/>
    <xf numFmtId="9" fontId="11" fillId="0" borderId="9" xfId="1" applyFont="1" applyFill="1" applyBorder="1"/>
    <xf numFmtId="164" fontId="10" fillId="0" borderId="11" xfId="0" applyNumberFormat="1" applyFont="1" applyBorder="1"/>
    <xf numFmtId="9" fontId="11" fillId="0" borderId="9" xfId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/>
    <xf numFmtId="9" fontId="10" fillId="0" borderId="10" xfId="0" applyNumberFormat="1" applyFont="1" applyFill="1" applyBorder="1"/>
    <xf numFmtId="9" fontId="10" fillId="0" borderId="4" xfId="0" applyNumberFormat="1" applyFont="1" applyFill="1" applyBorder="1"/>
    <xf numFmtId="9" fontId="10" fillId="0" borderId="10" xfId="0" applyNumberFormat="1" applyFont="1" applyBorder="1"/>
    <xf numFmtId="9" fontId="10" fillId="0" borderId="4" xfId="0" applyNumberFormat="1" applyFont="1" applyBorder="1"/>
    <xf numFmtId="0" fontId="11" fillId="3" borderId="8" xfId="0" applyFont="1" applyFill="1" applyBorder="1"/>
    <xf numFmtId="9" fontId="10" fillId="3" borderId="10" xfId="0" applyNumberFormat="1" applyFont="1" applyFill="1" applyBorder="1"/>
    <xf numFmtId="9" fontId="10" fillId="3" borderId="4" xfId="0" applyNumberFormat="1" applyFont="1" applyFill="1" applyBorder="1"/>
    <xf numFmtId="0" fontId="10" fillId="3" borderId="0" xfId="0" applyFont="1" applyFill="1"/>
    <xf numFmtId="3" fontId="10" fillId="3" borderId="4" xfId="0" applyNumberFormat="1" applyFont="1" applyFill="1" applyBorder="1"/>
    <xf numFmtId="3" fontId="10" fillId="3" borderId="0" xfId="0" applyNumberFormat="1" applyFont="1" applyFill="1"/>
    <xf numFmtId="9" fontId="11" fillId="3" borderId="0" xfId="1" applyFont="1" applyFill="1"/>
    <xf numFmtId="3" fontId="10" fillId="0" borderId="3" xfId="0" applyNumberFormat="1" applyFont="1" applyFill="1" applyBorder="1"/>
    <xf numFmtId="3" fontId="10" fillId="0" borderId="3" xfId="0" applyNumberFormat="1" applyFont="1" applyBorder="1"/>
    <xf numFmtId="164" fontId="10" fillId="0" borderId="1" xfId="0" applyNumberFormat="1" applyFont="1" applyFill="1" applyBorder="1"/>
    <xf numFmtId="9" fontId="10" fillId="0" borderId="3" xfId="0" applyNumberFormat="1" applyFont="1" applyFill="1" applyBorder="1"/>
    <xf numFmtId="164" fontId="10" fillId="0" borderId="1" xfId="0" applyNumberFormat="1" applyFont="1" applyBorder="1"/>
    <xf numFmtId="9" fontId="10" fillId="0" borderId="3" xfId="0" applyNumberFormat="1" applyFont="1" applyBorder="1"/>
    <xf numFmtId="164" fontId="10" fillId="0" borderId="0" xfId="0" applyNumberFormat="1" applyFont="1"/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9461697722567287"/>
          <c:y val="2.02702702702705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58178053830433E-2"/>
          <c:y val="0.125"/>
          <c:w val="0.85300207039337916"/>
          <c:h val="0.73648648648648662"/>
        </c:manualLayout>
      </c:layout>
      <c:barChart>
        <c:barDir val="col"/>
        <c:grouping val="stacked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formatCode>0%</c:formatCode>
                <c:ptCount val="6"/>
                <c:pt idx="0" formatCode="0.0%">
                  <c:v>2.31774125579435E-3</c:v>
                </c:pt>
                <c:pt idx="1">
                  <c:v>1.0271372047480116E-2</c:v>
                </c:pt>
                <c:pt idx="2" formatCode="0.0%">
                  <c:v>2.5917926565874731E-3</c:v>
                </c:pt>
                <c:pt idx="3">
                  <c:v>1.2202954399486191E-2</c:v>
                </c:pt>
                <c:pt idx="4" formatCode="0.0%">
                  <c:v>2.0567667626491155E-3</c:v>
                </c:pt>
                <c:pt idx="5">
                  <c:v>8.356545961002786E-3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formatCode>0%</c:formatCode>
                <c:ptCount val="6"/>
                <c:pt idx="0">
                  <c:v>5.1833122629582805E-2</c:v>
                </c:pt>
                <c:pt idx="1">
                  <c:v>0.11150633467886975</c:v>
                </c:pt>
                <c:pt idx="2">
                  <c:v>5.0539956803455723E-2</c:v>
                </c:pt>
                <c:pt idx="3">
                  <c:v>0.11062941554271034</c:v>
                </c:pt>
                <c:pt idx="4">
                  <c:v>5.3064582476347183E-2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formatCode>0%</c:formatCod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8.7257019438444924E-2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formatCode>0%</c:formatCod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0.24557795146030439</c:v>
                </c:pt>
                <c:pt idx="5">
                  <c:v>0.25276561878233189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formatCode>0%</c:formatCode>
                <c:ptCount val="6"/>
                <c:pt idx="0">
                  <c:v>0.24989464812473661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0.28301110654051831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formatCode>0%</c:formatCod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formatCode>0%</c:formatCode>
                <c:ptCount val="6"/>
                <c:pt idx="0">
                  <c:v>0.12810788032026971</c:v>
                </c:pt>
                <c:pt idx="1">
                  <c:v>8.6207585628072417E-2</c:v>
                </c:pt>
                <c:pt idx="2">
                  <c:v>0.16198704103671707</c:v>
                </c:pt>
                <c:pt idx="3">
                  <c:v>9.9470134874759156E-2</c:v>
                </c:pt>
                <c:pt idx="4">
                  <c:v>9.5845331139448792E-2</c:v>
                </c:pt>
                <c:pt idx="5">
                  <c:v>7.3060087544767213E-2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formatCode>0%</c:formatCode>
                <c:ptCount val="6"/>
                <c:pt idx="0">
                  <c:v>0.12452591656131479</c:v>
                </c:pt>
                <c:pt idx="1">
                  <c:v>7.5856280724191677E-2</c:v>
                </c:pt>
                <c:pt idx="2">
                  <c:v>0.17062634989200864</c:v>
                </c:pt>
                <c:pt idx="3">
                  <c:v>9.6740526653821449E-2</c:v>
                </c:pt>
                <c:pt idx="4">
                  <c:v>8.0625257095845337E-2</c:v>
                </c:pt>
                <c:pt idx="5">
                  <c:v>5.5153203342618383E-2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formatCode>0%</c:formatCode>
                <c:ptCount val="6"/>
                <c:pt idx="0" formatCode="0.0%">
                  <c:v>5.478297513695744E-3</c:v>
                </c:pt>
                <c:pt idx="1">
                  <c:v>3.037448543223692E-3</c:v>
                </c:pt>
                <c:pt idx="2" formatCode="0.0%">
                  <c:v>6.9114470842332612E-3</c:v>
                </c:pt>
                <c:pt idx="3">
                  <c:v>3.6127167630057803E-3</c:v>
                </c:pt>
                <c:pt idx="4" formatCode="0.0%">
                  <c:v>4.1135335252982311E-3</c:v>
                </c:pt>
                <c:pt idx="5">
                  <c:v>2.4671707122960605E-3</c:v>
                </c:pt>
              </c:numCache>
            </c:numRef>
          </c:val>
        </c:ser>
        <c:gapWidth val="55"/>
        <c:overlap val="100"/>
        <c:axId val="59632640"/>
        <c:axId val="59785984"/>
      </c:barChart>
      <c:catAx>
        <c:axId val="59632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785984"/>
        <c:crosses val="autoZero"/>
        <c:auto val="1"/>
        <c:lblAlgn val="ctr"/>
        <c:lblOffset val="100"/>
      </c:catAx>
      <c:valAx>
        <c:axId val="5978598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3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616977225672882"/>
          <c:y val="0.38006756756757054"/>
          <c:w val="4.4513457556932298E-2"/>
          <c:h val="0.31081081081081285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38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Normal="100" workbookViewId="0">
      <selection activeCell="I30" sqref="I30"/>
    </sheetView>
  </sheetViews>
  <sheetFormatPr defaultRowHeight="15"/>
  <cols>
    <col min="1" max="1" width="15.5703125" customWidth="1"/>
    <col min="2" max="2" width="6.5703125" customWidth="1"/>
    <col min="3" max="3" width="10.28515625" customWidth="1"/>
    <col min="4" max="4" width="7.42578125" customWidth="1"/>
    <col min="5" max="5" width="10.85546875" customWidth="1"/>
    <col min="6" max="8" width="6.5703125" customWidth="1"/>
    <col min="9" max="9" width="5.85546875" customWidth="1"/>
    <col min="10" max="10" width="7.85546875" customWidth="1"/>
    <col min="11" max="11" width="7" customWidth="1"/>
    <col min="12" max="15" width="8" bestFit="1" customWidth="1"/>
    <col min="16" max="17" width="7.140625" bestFit="1" customWidth="1"/>
    <col min="18" max="18" width="5.85546875" customWidth="1"/>
    <col min="19" max="21" width="7.140625" customWidth="1"/>
    <col min="22" max="36" width="5.85546875" customWidth="1"/>
  </cols>
  <sheetData>
    <row r="1" spans="1:22" ht="15.75">
      <c r="A1" s="93" t="s">
        <v>30</v>
      </c>
      <c r="B1" s="93"/>
      <c r="C1" s="93"/>
      <c r="D1" s="93"/>
      <c r="E1" s="93"/>
      <c r="F1" s="93"/>
      <c r="G1" s="93"/>
      <c r="K1" s="19" t="s">
        <v>28</v>
      </c>
    </row>
    <row r="2" spans="1:22">
      <c r="A2" s="4" t="s">
        <v>13</v>
      </c>
      <c r="B2" s="4"/>
      <c r="C2" s="4"/>
      <c r="D2" s="4"/>
      <c r="E2" s="4"/>
      <c r="F2" s="4"/>
      <c r="G2" s="4"/>
    </row>
    <row r="3" spans="1:22" ht="15.75" thickBot="1">
      <c r="A3" s="1" t="s">
        <v>21</v>
      </c>
      <c r="B3" s="4"/>
      <c r="C3" s="4"/>
      <c r="D3" s="4"/>
      <c r="E3" s="4"/>
      <c r="F3" s="4"/>
      <c r="G3" s="4"/>
    </row>
    <row r="4" spans="1:22" ht="15.75" thickBot="1">
      <c r="A4" s="26" t="s">
        <v>32</v>
      </c>
      <c r="B4" s="26"/>
      <c r="C4" s="26"/>
      <c r="D4" s="26"/>
      <c r="E4" s="26"/>
      <c r="F4" s="26"/>
      <c r="G4" s="26"/>
      <c r="K4" s="56"/>
      <c r="L4" s="57" t="s">
        <v>0</v>
      </c>
      <c r="M4" s="58"/>
      <c r="N4" s="98" t="s">
        <v>25</v>
      </c>
      <c r="O4" s="99"/>
      <c r="P4" s="98" t="s">
        <v>26</v>
      </c>
      <c r="Q4" s="99"/>
      <c r="R4" s="59"/>
      <c r="S4" s="59"/>
      <c r="T4" s="59"/>
      <c r="U4" s="59"/>
      <c r="V4" s="59"/>
    </row>
    <row r="5" spans="1:22" ht="15.75" thickBot="1">
      <c r="A5" s="27"/>
      <c r="B5" s="27"/>
      <c r="C5" s="27"/>
      <c r="D5" s="27"/>
      <c r="E5" s="24"/>
      <c r="F5" s="24"/>
      <c r="G5" s="24"/>
      <c r="K5" s="56" t="s">
        <v>19</v>
      </c>
      <c r="L5" s="57" t="s">
        <v>24</v>
      </c>
      <c r="M5" s="58" t="s">
        <v>11</v>
      </c>
      <c r="N5" s="57" t="s">
        <v>24</v>
      </c>
      <c r="O5" s="58" t="s">
        <v>11</v>
      </c>
      <c r="P5" s="57" t="s">
        <v>24</v>
      </c>
      <c r="Q5" s="58" t="s">
        <v>11</v>
      </c>
      <c r="R5" s="59"/>
      <c r="S5" s="60">
        <v>257</v>
      </c>
      <c r="T5" s="61">
        <v>152</v>
      </c>
      <c r="U5" s="62">
        <v>105</v>
      </c>
      <c r="V5" s="63">
        <f t="shared" ref="V5:V12" si="0">B9/S5</f>
        <v>0.82490272373540852</v>
      </c>
    </row>
    <row r="6" spans="1:22">
      <c r="A6" s="28"/>
      <c r="B6" s="89" t="s">
        <v>22</v>
      </c>
      <c r="C6" s="90"/>
      <c r="D6" s="90"/>
      <c r="E6" s="90"/>
      <c r="F6" s="90"/>
      <c r="G6" s="91"/>
      <c r="H6" s="8"/>
      <c r="K6" s="64" t="s">
        <v>1</v>
      </c>
      <c r="L6" s="65">
        <v>2.31774125579435E-3</v>
      </c>
      <c r="M6" s="66">
        <f>S5/$S$14</f>
        <v>1.0271372047480116E-2</v>
      </c>
      <c r="N6" s="67">
        <v>2.5917926565874731E-3</v>
      </c>
      <c r="O6" s="68">
        <f>T5/$T$14</f>
        <v>1.2202954399486191E-2</v>
      </c>
      <c r="P6" s="67">
        <v>2.0567667626491155E-3</v>
      </c>
      <c r="Q6" s="68">
        <f>U5/$U$14</f>
        <v>8.356545961002786E-3</v>
      </c>
      <c r="R6" s="59"/>
      <c r="S6" s="69">
        <v>2790</v>
      </c>
      <c r="T6" s="70">
        <v>1378</v>
      </c>
      <c r="U6" s="62">
        <v>1412</v>
      </c>
      <c r="V6" s="63">
        <f t="shared" si="0"/>
        <v>0.74838709677419357</v>
      </c>
    </row>
    <row r="7" spans="1:22">
      <c r="A7" s="29" t="s">
        <v>19</v>
      </c>
      <c r="B7" s="94" t="s">
        <v>33</v>
      </c>
      <c r="C7" s="95"/>
      <c r="D7" s="94" t="s">
        <v>35</v>
      </c>
      <c r="E7" s="95"/>
      <c r="F7" s="100" t="s">
        <v>27</v>
      </c>
      <c r="G7" s="101"/>
      <c r="H7" s="9"/>
      <c r="K7" s="64" t="s">
        <v>2</v>
      </c>
      <c r="L7" s="71">
        <v>5.1833122629582805E-2</v>
      </c>
      <c r="M7" s="72">
        <f t="shared" ref="M7:M14" si="1">S6/$S$14</f>
        <v>0.11150633467886975</v>
      </c>
      <c r="N7" s="73">
        <v>5.0539956803455723E-2</v>
      </c>
      <c r="O7" s="74">
        <f t="shared" ref="O7:O14" si="2">T6/$T$14</f>
        <v>0.11062941554271034</v>
      </c>
      <c r="P7" s="73">
        <v>5.3064582476347183E-2</v>
      </c>
      <c r="Q7" s="74">
        <f t="shared" ref="Q7:Q14" si="3">U6/$U$14</f>
        <v>0.11237564663748507</v>
      </c>
      <c r="R7" s="59"/>
      <c r="S7" s="69">
        <v>3918</v>
      </c>
      <c r="T7" s="70">
        <v>1909</v>
      </c>
      <c r="U7" s="62">
        <v>2009</v>
      </c>
      <c r="V7" s="63">
        <f t="shared" si="0"/>
        <v>0.38871873404798368</v>
      </c>
    </row>
    <row r="8" spans="1:22">
      <c r="A8" s="22"/>
      <c r="B8" s="55" t="s">
        <v>12</v>
      </c>
      <c r="C8" s="55" t="s">
        <v>10</v>
      </c>
      <c r="D8" s="55" t="s">
        <v>12</v>
      </c>
      <c r="E8" s="55" t="s">
        <v>10</v>
      </c>
      <c r="F8" s="39" t="s">
        <v>12</v>
      </c>
      <c r="G8" s="48" t="s">
        <v>10</v>
      </c>
      <c r="H8" s="8"/>
      <c r="K8" s="64" t="s">
        <v>3</v>
      </c>
      <c r="L8" s="71">
        <v>0.1000842815002107</v>
      </c>
      <c r="M8" s="72">
        <f t="shared" si="1"/>
        <v>0.1565884656888214</v>
      </c>
      <c r="N8" s="73">
        <v>8.7257019438444924E-2</v>
      </c>
      <c r="O8" s="74">
        <f t="shared" si="2"/>
        <v>0.15325947334617854</v>
      </c>
      <c r="P8" s="73">
        <v>0.11229946524064172</v>
      </c>
      <c r="Q8" s="74">
        <f t="shared" si="3"/>
        <v>0.15988857938718662</v>
      </c>
      <c r="R8" s="59"/>
      <c r="S8" s="69">
        <v>5871</v>
      </c>
      <c r="T8" s="70">
        <v>2695</v>
      </c>
      <c r="U8" s="62">
        <v>3176</v>
      </c>
      <c r="V8" s="63">
        <f t="shared" si="0"/>
        <v>0.15278487480838018</v>
      </c>
    </row>
    <row r="9" spans="1:22">
      <c r="A9" s="51" t="s">
        <v>1</v>
      </c>
      <c r="B9" s="44">
        <v>212</v>
      </c>
      <c r="C9" s="42">
        <f>B9/B17</f>
        <v>3.3974358974358972E-2</v>
      </c>
      <c r="D9" s="44">
        <v>184</v>
      </c>
      <c r="E9" s="42">
        <f>D9/D17</f>
        <v>2.9831387808041506E-2</v>
      </c>
      <c r="F9" s="22">
        <f t="shared" ref="F9:F16" si="4">D9-B9</f>
        <v>-28</v>
      </c>
      <c r="G9" s="42">
        <f t="shared" ref="G9:G16" si="5">F9/B9</f>
        <v>-0.13207547169811321</v>
      </c>
      <c r="H9" s="10"/>
      <c r="K9" s="75" t="s">
        <v>4</v>
      </c>
      <c r="L9" s="76">
        <v>0.20859671302149177</v>
      </c>
      <c r="M9" s="77">
        <f t="shared" si="1"/>
        <v>0.2346428999640302</v>
      </c>
      <c r="N9" s="76">
        <v>0.16976241900647948</v>
      </c>
      <c r="O9" s="77">
        <f t="shared" si="2"/>
        <v>0.21636159280667952</v>
      </c>
      <c r="P9" s="76">
        <v>0.24557795146030439</v>
      </c>
      <c r="Q9" s="77">
        <f t="shared" si="3"/>
        <v>0.25276561878233189</v>
      </c>
      <c r="R9" s="78"/>
      <c r="S9" s="79">
        <v>5407</v>
      </c>
      <c r="T9" s="79">
        <v>2469</v>
      </c>
      <c r="U9" s="80">
        <v>2938</v>
      </c>
      <c r="V9" s="81">
        <f t="shared" si="0"/>
        <v>0.10560384686517478</v>
      </c>
    </row>
    <row r="10" spans="1:22">
      <c r="A10" s="51" t="s">
        <v>2</v>
      </c>
      <c r="B10" s="44">
        <v>2088</v>
      </c>
      <c r="C10" s="42">
        <f>B10/B17</f>
        <v>0.33461538461538459</v>
      </c>
      <c r="D10" s="44">
        <v>2005</v>
      </c>
      <c r="E10" s="42">
        <f>D10/D17</f>
        <v>0.32506485084306097</v>
      </c>
      <c r="F10" s="22">
        <f t="shared" si="4"/>
        <v>-83</v>
      </c>
      <c r="G10" s="52">
        <f t="shared" si="5"/>
        <v>-3.9750957854406133E-2</v>
      </c>
      <c r="H10" s="11"/>
      <c r="K10" s="75" t="s">
        <v>5</v>
      </c>
      <c r="L10" s="76">
        <v>0.24989464812473661</v>
      </c>
      <c r="M10" s="77">
        <f t="shared" si="1"/>
        <v>0.21609847727908557</v>
      </c>
      <c r="N10" s="76">
        <v>0.21511879049676025</v>
      </c>
      <c r="O10" s="77">
        <f t="shared" si="2"/>
        <v>0.19821772639691715</v>
      </c>
      <c r="P10" s="76">
        <v>0.28301110654051831</v>
      </c>
      <c r="Q10" s="77">
        <f t="shared" si="3"/>
        <v>0.23382411460405889</v>
      </c>
      <c r="R10" s="78"/>
      <c r="S10" s="79">
        <v>2647</v>
      </c>
      <c r="T10" s="79">
        <v>1364</v>
      </c>
      <c r="U10" s="80">
        <v>1283</v>
      </c>
      <c r="V10" s="81">
        <f t="shared" si="0"/>
        <v>0.27162825840574234</v>
      </c>
    </row>
    <row r="11" spans="1:22">
      <c r="A11" s="51" t="s">
        <v>3</v>
      </c>
      <c r="B11" s="44">
        <v>1523</v>
      </c>
      <c r="C11" s="42">
        <f>B11/B17</f>
        <v>0.24407051282051281</v>
      </c>
      <c r="D11" s="44">
        <v>1550</v>
      </c>
      <c r="E11" s="42">
        <f>D11/D17</f>
        <v>0.25129701686121919</v>
      </c>
      <c r="F11" s="22">
        <f t="shared" si="4"/>
        <v>27</v>
      </c>
      <c r="G11" s="52">
        <f t="shared" si="5"/>
        <v>1.772816808929744E-2</v>
      </c>
      <c r="H11" s="11"/>
      <c r="K11" s="75" t="s">
        <v>6</v>
      </c>
      <c r="L11" s="76">
        <v>0.1291613990729035</v>
      </c>
      <c r="M11" s="77">
        <f t="shared" si="1"/>
        <v>0.10579113544622518</v>
      </c>
      <c r="N11" s="76">
        <v>0.13520518358531317</v>
      </c>
      <c r="O11" s="77">
        <f t="shared" si="2"/>
        <v>0.10950545921644188</v>
      </c>
      <c r="P11" s="76">
        <v>0.12340600575894693</v>
      </c>
      <c r="Q11" s="77">
        <f t="shared" si="3"/>
        <v>0.10210903302825308</v>
      </c>
      <c r="R11" s="78"/>
      <c r="S11" s="79">
        <v>2157</v>
      </c>
      <c r="T11" s="79">
        <v>1239</v>
      </c>
      <c r="U11" s="80">
        <v>918</v>
      </c>
      <c r="V11" s="81">
        <f t="shared" si="0"/>
        <v>0.1024571163653222</v>
      </c>
    </row>
    <row r="12" spans="1:22">
      <c r="A12" s="51" t="s">
        <v>4</v>
      </c>
      <c r="B12" s="44">
        <v>897</v>
      </c>
      <c r="C12" s="42">
        <f>B12/B17</f>
        <v>0.14374999999999999</v>
      </c>
      <c r="D12" s="44">
        <v>925</v>
      </c>
      <c r="E12" s="42">
        <f>D12/D17</f>
        <v>0.14996757457846951</v>
      </c>
      <c r="F12" s="22">
        <f t="shared" si="4"/>
        <v>28</v>
      </c>
      <c r="G12" s="52">
        <f t="shared" si="5"/>
        <v>3.121516164994426E-2</v>
      </c>
      <c r="H12" s="11"/>
      <c r="K12" s="75" t="s">
        <v>7</v>
      </c>
      <c r="L12" s="76">
        <v>0.12810788032026971</v>
      </c>
      <c r="M12" s="77">
        <f t="shared" si="1"/>
        <v>8.6207585628072417E-2</v>
      </c>
      <c r="N12" s="76">
        <v>0.16198704103671707</v>
      </c>
      <c r="O12" s="77">
        <f t="shared" si="2"/>
        <v>9.9470134874759156E-2</v>
      </c>
      <c r="P12" s="76">
        <v>9.5845331139448792E-2</v>
      </c>
      <c r="Q12" s="77">
        <f t="shared" si="3"/>
        <v>7.3060087544767213E-2</v>
      </c>
      <c r="R12" s="78"/>
      <c r="S12" s="79">
        <v>1898</v>
      </c>
      <c r="T12" s="79">
        <v>1205</v>
      </c>
      <c r="U12" s="80">
        <v>693</v>
      </c>
      <c r="V12" s="81">
        <f t="shared" si="0"/>
        <v>4.7418335089567968E-3</v>
      </c>
    </row>
    <row r="13" spans="1:22" ht="15.75" thickBot="1">
      <c r="A13" s="51" t="s">
        <v>5</v>
      </c>
      <c r="B13" s="44">
        <v>571</v>
      </c>
      <c r="C13" s="42">
        <f>B13/B17</f>
        <v>9.1506410256410251E-2</v>
      </c>
      <c r="D13" s="44">
        <v>564</v>
      </c>
      <c r="E13" s="42">
        <f>D13/D17</f>
        <v>9.1439688715953302E-2</v>
      </c>
      <c r="F13" s="22">
        <f t="shared" si="4"/>
        <v>-7</v>
      </c>
      <c r="G13" s="52">
        <f t="shared" si="5"/>
        <v>-1.2259194395796848E-2</v>
      </c>
      <c r="H13" s="11"/>
      <c r="K13" s="64" t="s">
        <v>8</v>
      </c>
      <c r="L13" s="71">
        <v>0.12452591656131479</v>
      </c>
      <c r="M13" s="72">
        <f t="shared" si="1"/>
        <v>7.5856280724191677E-2</v>
      </c>
      <c r="N13" s="73">
        <v>0.17062634989200864</v>
      </c>
      <c r="O13" s="74">
        <f t="shared" si="2"/>
        <v>9.6740526653821449E-2</v>
      </c>
      <c r="P13" s="73">
        <v>8.0625257095845337E-2</v>
      </c>
      <c r="Q13" s="74">
        <f t="shared" si="3"/>
        <v>5.5153203342618383E-2</v>
      </c>
      <c r="R13" s="59"/>
      <c r="S13" s="82">
        <v>76</v>
      </c>
      <c r="T13" s="83">
        <v>45</v>
      </c>
      <c r="U13" s="62">
        <v>31</v>
      </c>
      <c r="V13" s="63" t="e">
        <f>#REF!/S13</f>
        <v>#REF!</v>
      </c>
    </row>
    <row r="14" spans="1:22" ht="15.75" thickBot="1">
      <c r="A14" s="51" t="s">
        <v>23</v>
      </c>
      <c r="B14" s="44">
        <v>719</v>
      </c>
      <c r="C14" s="42">
        <f>B14/B17</f>
        <v>0.11522435897435897</v>
      </c>
      <c r="D14" s="44">
        <v>713</v>
      </c>
      <c r="E14" s="42">
        <f>D14/D17</f>
        <v>0.11559662775616084</v>
      </c>
      <c r="F14" s="22">
        <f t="shared" si="4"/>
        <v>-6</v>
      </c>
      <c r="G14" s="52">
        <f t="shared" si="5"/>
        <v>-8.3449235048678721E-3</v>
      </c>
      <c r="H14" s="11"/>
      <c r="K14" s="64" t="s">
        <v>9</v>
      </c>
      <c r="L14" s="84">
        <v>5.478297513695744E-3</v>
      </c>
      <c r="M14" s="85">
        <f t="shared" si="1"/>
        <v>3.037448543223692E-3</v>
      </c>
      <c r="N14" s="86">
        <v>6.9114470842332612E-3</v>
      </c>
      <c r="O14" s="87">
        <f t="shared" si="2"/>
        <v>3.6127167630057803E-3</v>
      </c>
      <c r="P14" s="86">
        <v>4.1135335252982311E-3</v>
      </c>
      <c r="Q14" s="87">
        <f t="shared" si="3"/>
        <v>2.4671707122960605E-3</v>
      </c>
      <c r="R14" s="59"/>
      <c r="S14" s="62">
        <f>SUM(S5:S13)</f>
        <v>25021</v>
      </c>
      <c r="T14" s="62">
        <f>SUM(T5:T13)</f>
        <v>12456</v>
      </c>
      <c r="U14" s="62">
        <f>SUM(U5:U13)</f>
        <v>12565</v>
      </c>
      <c r="V14" s="63">
        <f>B17/S14</f>
        <v>0.24939051196994524</v>
      </c>
    </row>
    <row r="15" spans="1:22">
      <c r="A15" s="51" t="s">
        <v>8</v>
      </c>
      <c r="B15" s="44">
        <v>221</v>
      </c>
      <c r="C15" s="42">
        <f>B15/B17</f>
        <v>3.5416666666666666E-2</v>
      </c>
      <c r="D15" s="44">
        <v>217</v>
      </c>
      <c r="E15" s="42">
        <f>D15/D17</f>
        <v>3.5181582360570687E-2</v>
      </c>
      <c r="F15" s="22">
        <f t="shared" si="4"/>
        <v>-4</v>
      </c>
      <c r="G15" s="52">
        <f t="shared" si="5"/>
        <v>-1.8099547511312219E-2</v>
      </c>
      <c r="H15" s="11"/>
      <c r="K15" s="59"/>
      <c r="L15" s="88">
        <f t="shared" ref="L15:Q15" si="6">SUM(L6:L14)</f>
        <v>1</v>
      </c>
      <c r="M15" s="88">
        <f t="shared" si="6"/>
        <v>1</v>
      </c>
      <c r="N15" s="88">
        <f t="shared" si="6"/>
        <v>1</v>
      </c>
      <c r="O15" s="88">
        <f t="shared" si="6"/>
        <v>1</v>
      </c>
      <c r="P15" s="88">
        <f t="shared" si="6"/>
        <v>1</v>
      </c>
      <c r="Q15" s="88">
        <f t="shared" si="6"/>
        <v>1</v>
      </c>
      <c r="R15" s="59"/>
      <c r="S15" s="59"/>
      <c r="T15" s="59"/>
      <c r="U15" s="59"/>
      <c r="V15" s="59"/>
    </row>
    <row r="16" spans="1:22">
      <c r="A16" s="51" t="s">
        <v>9</v>
      </c>
      <c r="B16" s="43">
        <v>9</v>
      </c>
      <c r="C16" s="42">
        <f>B16/B17</f>
        <v>1.4423076923076924E-3</v>
      </c>
      <c r="D16" s="43">
        <v>10</v>
      </c>
      <c r="E16" s="42">
        <f>D16/D17</f>
        <v>1.6212710765239949E-3</v>
      </c>
      <c r="F16" s="22">
        <f t="shared" si="4"/>
        <v>1</v>
      </c>
      <c r="G16" s="52">
        <f t="shared" si="5"/>
        <v>0.1111111111111111</v>
      </c>
      <c r="H16" s="12"/>
    </row>
    <row r="17" spans="1:20" ht="15.75" thickBot="1">
      <c r="A17" s="49" t="s">
        <v>0</v>
      </c>
      <c r="B17" s="40">
        <f>SUM(B9:B16)</f>
        <v>6240</v>
      </c>
      <c r="C17" s="41">
        <f>B17/$B$17</f>
        <v>1</v>
      </c>
      <c r="D17" s="40">
        <f>SUM(D9:D16)</f>
        <v>6168</v>
      </c>
      <c r="E17" s="41">
        <f>D17/$D$17</f>
        <v>1</v>
      </c>
      <c r="F17" s="40">
        <f>SUM(F9:F16)</f>
        <v>-72</v>
      </c>
      <c r="G17" s="50">
        <f t="shared" ref="G17" si="7">F17/B17</f>
        <v>-1.1538461538461539E-2</v>
      </c>
      <c r="H17" s="15"/>
    </row>
    <row r="18" spans="1:20">
      <c r="A18" s="24"/>
      <c r="B18" s="24"/>
      <c r="C18" s="25"/>
      <c r="D18" s="25"/>
      <c r="E18" s="25"/>
      <c r="F18" s="25"/>
      <c r="G18" s="25"/>
      <c r="H18" s="6"/>
    </row>
    <row r="19" spans="1:20">
      <c r="A19" s="26" t="s">
        <v>20</v>
      </c>
      <c r="B19" s="26"/>
      <c r="C19" s="26"/>
      <c r="D19" s="26"/>
      <c r="E19" s="26"/>
      <c r="F19" s="26"/>
      <c r="G19" s="26"/>
      <c r="H19" s="6"/>
    </row>
    <row r="20" spans="1:20">
      <c r="A20" s="1" t="s">
        <v>21</v>
      </c>
      <c r="B20" s="26"/>
      <c r="C20" s="26"/>
      <c r="D20" s="26"/>
      <c r="E20" s="26"/>
      <c r="F20" s="26"/>
      <c r="G20" s="26"/>
      <c r="H20" s="6"/>
      <c r="K20" s="20" t="s">
        <v>29</v>
      </c>
    </row>
    <row r="21" spans="1:20" ht="15.75" thickBot="1">
      <c r="A21" s="26" t="s">
        <v>34</v>
      </c>
      <c r="B21" s="26"/>
      <c r="C21" s="26"/>
      <c r="D21" s="26"/>
      <c r="E21" s="26"/>
      <c r="F21" s="26"/>
      <c r="G21" s="26"/>
      <c r="H21" s="6"/>
      <c r="M21" s="18"/>
      <c r="N21" s="18"/>
      <c r="O21" s="18"/>
      <c r="P21" s="18"/>
      <c r="Q21" s="18"/>
      <c r="R21" s="18"/>
      <c r="S21" s="18"/>
      <c r="T21" s="18"/>
    </row>
    <row r="22" spans="1:20">
      <c r="A22" s="30"/>
      <c r="B22" s="89" t="s">
        <v>22</v>
      </c>
      <c r="C22" s="90"/>
      <c r="D22" s="90"/>
      <c r="E22" s="90"/>
      <c r="F22" s="90"/>
      <c r="G22" s="91"/>
      <c r="H22" s="8"/>
      <c r="M22" s="18"/>
      <c r="N22" s="18"/>
      <c r="O22" s="18"/>
      <c r="P22" s="18"/>
      <c r="Q22" s="18"/>
      <c r="R22" s="18"/>
      <c r="S22" s="18"/>
      <c r="T22" s="18"/>
    </row>
    <row r="23" spans="1:20">
      <c r="A23" s="31" t="s">
        <v>18</v>
      </c>
      <c r="B23" s="94" t="s">
        <v>33</v>
      </c>
      <c r="C23" s="95"/>
      <c r="D23" s="94" t="s">
        <v>35</v>
      </c>
      <c r="E23" s="95"/>
      <c r="F23" s="96" t="s">
        <v>27</v>
      </c>
      <c r="G23" s="97"/>
      <c r="H23" s="9"/>
      <c r="J23" s="18"/>
      <c r="K23" s="18"/>
      <c r="L23" s="18"/>
      <c r="M23" s="92"/>
      <c r="N23" s="92"/>
      <c r="O23" s="92"/>
      <c r="P23" s="92"/>
      <c r="Q23" s="18"/>
      <c r="R23" s="18"/>
      <c r="S23" s="18"/>
      <c r="T23" s="18"/>
    </row>
    <row r="24" spans="1:20" ht="15.75" thickBot="1">
      <c r="A24" s="32"/>
      <c r="B24" s="47" t="s">
        <v>12</v>
      </c>
      <c r="C24" s="39" t="s">
        <v>10</v>
      </c>
      <c r="D24" s="39" t="s">
        <v>12</v>
      </c>
      <c r="E24" s="39" t="s">
        <v>10</v>
      </c>
      <c r="F24" s="2" t="s">
        <v>12</v>
      </c>
      <c r="G24" s="3" t="s">
        <v>10</v>
      </c>
      <c r="H24" s="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>
      <c r="A25" s="45" t="s">
        <v>14</v>
      </c>
      <c r="B25" s="43">
        <v>1996</v>
      </c>
      <c r="C25" s="33">
        <f>B25/$B$30</f>
        <v>0.31987179487179485</v>
      </c>
      <c r="D25" s="43">
        <v>2012</v>
      </c>
      <c r="E25" s="33">
        <f>D25/$B$30</f>
        <v>0.32243589743589746</v>
      </c>
      <c r="F25" s="21">
        <f>D25-B25</f>
        <v>16</v>
      </c>
      <c r="G25" s="34">
        <f>F25/B25</f>
        <v>8.0160320641282558E-3</v>
      </c>
      <c r="H25" s="13"/>
      <c r="J25" s="14"/>
      <c r="K25" s="18"/>
      <c r="L25" s="37"/>
      <c r="M25" s="18"/>
      <c r="N25" s="18"/>
      <c r="O25" s="18"/>
      <c r="P25" s="18"/>
      <c r="Q25" s="18"/>
      <c r="R25" s="18"/>
      <c r="S25" s="18"/>
      <c r="T25" s="18"/>
    </row>
    <row r="26" spans="1:20">
      <c r="A26" s="29" t="s">
        <v>15</v>
      </c>
      <c r="B26" s="43">
        <v>1437</v>
      </c>
      <c r="C26" s="33">
        <f>B26/$B$30</f>
        <v>0.23028846153846153</v>
      </c>
      <c r="D26" s="43">
        <v>1422</v>
      </c>
      <c r="E26" s="33">
        <f>D26/$B$30</f>
        <v>0.22788461538461538</v>
      </c>
      <c r="F26" s="22">
        <f>D26-B26</f>
        <v>-15</v>
      </c>
      <c r="G26" s="35">
        <f>F26/B26</f>
        <v>-1.0438413361169102E-2</v>
      </c>
      <c r="H26" s="13"/>
      <c r="J26" s="3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>
      <c r="A27" s="29" t="s">
        <v>31</v>
      </c>
      <c r="B27" s="43">
        <v>155</v>
      </c>
      <c r="C27" s="33">
        <f>B27/$B$30</f>
        <v>2.4839743589743588E-2</v>
      </c>
      <c r="D27" s="43">
        <v>145</v>
      </c>
      <c r="E27" s="33">
        <f>D27/$B$30</f>
        <v>2.3237179487179488E-2</v>
      </c>
      <c r="F27" s="22">
        <f>D27-B27</f>
        <v>-10</v>
      </c>
      <c r="G27" s="35">
        <f>F27/B27</f>
        <v>-6.4516129032258063E-2</v>
      </c>
      <c r="H27" s="13"/>
      <c r="J27" s="3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>
      <c r="A28" s="29" t="s">
        <v>16</v>
      </c>
      <c r="B28" s="43">
        <v>1946</v>
      </c>
      <c r="C28" s="33">
        <f>B28/$B$30</f>
        <v>0.31185897435897436</v>
      </c>
      <c r="D28" s="43">
        <v>1880</v>
      </c>
      <c r="E28" s="33">
        <f>D28/$B$30</f>
        <v>0.30128205128205127</v>
      </c>
      <c r="F28" s="22">
        <f>D28-B28</f>
        <v>-66</v>
      </c>
      <c r="G28" s="35">
        <f>F28/B28</f>
        <v>-3.391572456320658E-2</v>
      </c>
      <c r="H28" s="13"/>
      <c r="J28" s="3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.75" thickBot="1">
      <c r="A29" s="46" t="s">
        <v>17</v>
      </c>
      <c r="B29" s="43">
        <v>706</v>
      </c>
      <c r="C29" s="33">
        <f>B29/$B$30</f>
        <v>0.11314102564102564</v>
      </c>
      <c r="D29" s="43">
        <v>709</v>
      </c>
      <c r="E29" s="33">
        <f>D29/$B$30</f>
        <v>0.11362179487179487</v>
      </c>
      <c r="F29" s="23">
        <f>D29-B29</f>
        <v>3</v>
      </c>
      <c r="G29" s="36">
        <f>F29/B29</f>
        <v>4.24929178470255E-3</v>
      </c>
      <c r="H29" s="13"/>
      <c r="J29" s="3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.75" thickBot="1">
      <c r="A30" s="16" t="s">
        <v>0</v>
      </c>
      <c r="B30" s="54">
        <f>SUM(B25:B29)</f>
        <v>6240</v>
      </c>
      <c r="C30" s="53">
        <f t="shared" ref="C30" si="8">B30/$B$30</f>
        <v>1</v>
      </c>
      <c r="D30" s="54">
        <f>SUM(D25:D29)</f>
        <v>6168</v>
      </c>
      <c r="E30" s="53">
        <f>D30/$D$30</f>
        <v>1</v>
      </c>
      <c r="F30" s="17">
        <f>SUM(F25:F29)</f>
        <v>-72</v>
      </c>
      <c r="G30" s="5">
        <f t="shared" ref="G30" si="9">F30/B30</f>
        <v>-1.1538461538461539E-2</v>
      </c>
      <c r="H30" s="14"/>
      <c r="J30" s="18"/>
      <c r="K30" s="18"/>
      <c r="L30" s="37"/>
    </row>
    <row r="32" spans="1:20">
      <c r="L32" s="7"/>
    </row>
  </sheetData>
  <mergeCells count="13">
    <mergeCell ref="B22:G22"/>
    <mergeCell ref="M23:N23"/>
    <mergeCell ref="O23:P23"/>
    <mergeCell ref="A1:G1"/>
    <mergeCell ref="B23:C23"/>
    <mergeCell ref="F23:G23"/>
    <mergeCell ref="N4:O4"/>
    <mergeCell ref="P4:Q4"/>
    <mergeCell ref="B6:G6"/>
    <mergeCell ref="D7:E7"/>
    <mergeCell ref="D23:E23"/>
    <mergeCell ref="B7:C7"/>
    <mergeCell ref="F7:G7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2014-09-15T06:10:43Z</cp:lastPrinted>
  <dcterms:created xsi:type="dcterms:W3CDTF">2010-12-08T07:41:08Z</dcterms:created>
  <dcterms:modified xsi:type="dcterms:W3CDTF">2014-09-15T06:27:28Z</dcterms:modified>
</cp:coreProperties>
</file>